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okumenter\HKK\Årsregnskab\"/>
    </mc:Choice>
  </mc:AlternateContent>
  <xr:revisionPtr revIDLastSave="0" documentId="13_ncr:1_{D5734A64-5A3C-400C-B022-51B537FA8E4F}" xr6:coauthVersionLast="47" xr6:coauthVersionMax="47" xr10:uidLastSave="{00000000-0000-0000-0000-000000000000}"/>
  <bookViews>
    <workbookView xWindow="-120" yWindow="-120" windowWidth="29040" windowHeight="15990" xr2:uid="{64AFC591-EC37-416F-B9EE-A58E1F175C67}"/>
  </bookViews>
  <sheets>
    <sheet name="Page001" sheetId="2" r:id="rId1"/>
    <sheet name="Ark1" sheetId="1" r:id="rId2"/>
  </sheets>
  <definedNames>
    <definedName name="EksterneData_1" localSheetId="0" hidden="1">Page001!$A$1:$O$20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2" l="1"/>
  <c r="O11" i="2"/>
  <c r="M20" i="2"/>
  <c r="M19" i="2"/>
  <c r="M11" i="2"/>
  <c r="K19" i="2"/>
  <c r="I19" i="2"/>
  <c r="G19" i="2"/>
  <c r="E19" i="2"/>
  <c r="C19" i="2"/>
  <c r="K11" i="2"/>
  <c r="I11" i="2"/>
  <c r="I20" i="2" s="1"/>
  <c r="G11" i="2"/>
  <c r="G20" i="2" s="1"/>
  <c r="E11" i="2"/>
  <c r="E20" i="2" s="1"/>
  <c r="C11" i="2"/>
  <c r="C20" i="2" s="1"/>
  <c r="O20" i="2" l="1"/>
  <c r="K2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D987F38-42A3-48B8-82E9-CDA67F1A87EF}" keepAlive="1" name="Forespørgsel - Page001" description="Forbindelse til forespørgslen 'Page001' i projektmappen." type="5" refreshedVersion="8" background="1" saveData="1">
    <dbPr connection="Provider=Microsoft.Mashup.OleDb.1;Data Source=$Workbook$;Location=Page001;Extended Properties=&quot;&quot;" command="SELECT * FROM [Page001]"/>
  </connection>
</connections>
</file>

<file path=xl/sharedStrings.xml><?xml version="1.0" encoding="utf-8"?>
<sst xmlns="http://schemas.openxmlformats.org/spreadsheetml/2006/main" count="153" uniqueCount="42">
  <si>
    <t>Indtægter:</t>
  </si>
  <si>
    <t>Kontingenter, personer og både</t>
  </si>
  <si>
    <t>kr.</t>
  </si>
  <si>
    <t>Indmeldelsesgebyrer</t>
  </si>
  <si>
    <t>Arbejdsdeposita</t>
  </si>
  <si>
    <t>Offentlige tilskud</t>
  </si>
  <si>
    <t>Renteindtægter</t>
  </si>
  <si>
    <t>-</t>
  </si>
  <si>
    <t>Andre indtægter</t>
  </si>
  <si>
    <t>I alt</t>
  </si>
  <si>
    <t>Vedligeholdelse</t>
  </si>
  <si>
    <t>Administration</t>
  </si>
  <si>
    <t>Aktiviteter</t>
  </si>
  <si>
    <t>Anskaffelser</t>
  </si>
  <si>
    <t>Andre udgifter (Nye broer + neg. renter)</t>
  </si>
  <si>
    <t>Resultat</t>
  </si>
  <si>
    <t>Kolonne1</t>
  </si>
  <si>
    <t>Kolonne2</t>
  </si>
  <si>
    <t>Kolonne3</t>
  </si>
  <si>
    <t>Kolonne4</t>
  </si>
  <si>
    <t>Kolonne5</t>
  </si>
  <si>
    <t>Kolonne6</t>
  </si>
  <si>
    <t>Kolonne7</t>
  </si>
  <si>
    <t>Kolonne8</t>
  </si>
  <si>
    <t>Kolonne9</t>
  </si>
  <si>
    <t>Kolonne10</t>
  </si>
  <si>
    <t>Kolonne11</t>
  </si>
  <si>
    <t>Kolonne12</t>
  </si>
  <si>
    <t>Kolonne13</t>
  </si>
  <si>
    <t>Kolonne14</t>
  </si>
  <si>
    <t>Kolonne15</t>
  </si>
  <si>
    <t xml:space="preserve">    Regnskab 2022</t>
  </si>
  <si>
    <t xml:space="preserve">    Budget 2022</t>
  </si>
  <si>
    <t xml:space="preserve">   Regnskab 2023</t>
  </si>
  <si>
    <t xml:space="preserve">   Budget 2023</t>
  </si>
  <si>
    <t xml:space="preserve">   Budget 2024</t>
  </si>
  <si>
    <t xml:space="preserve">  </t>
  </si>
  <si>
    <t>Faste udg:skat,el,telefon,forsikring o.l.</t>
  </si>
  <si>
    <t>Udgifter:</t>
  </si>
  <si>
    <t xml:space="preserve">   Budget 2025</t>
  </si>
  <si>
    <t xml:space="preserve">   Regnskab 2024</t>
  </si>
  <si>
    <t>Budgetforslag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</si>
</sst>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15">
    <dxf>
      <numFmt numFmtId="0" formatCode="General"/>
    </dxf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connectionId="1" xr16:uid="{9B26D658-AE1C-4A63-A721-447109357672}" autoFormatId="16" applyNumberFormats="0" applyBorderFormats="0" applyFontFormats="0" applyPatternFormats="0" applyAlignmentFormats="0" applyWidthHeightFormats="0">
  <queryTableRefresh nextId="20">
    <queryTableFields count="15">
      <queryTableField id="1" name="Column1" tableColumnId="1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  <queryTableField id="18" dataBound="0" tableColumnId="18"/>
      <queryTableField id="17" dataBound="0" tableColumnId="17"/>
      <queryTableField id="14" name="Column14" tableColumnId="14"/>
      <queryTableField id="15" name="Column15" tableColumnId="15"/>
      <queryTableField id="19" dataBound="0" tableColumnId="19"/>
      <queryTableField id="16" name="Column16" tableColumnId="16"/>
    </queryTableFields>
    <queryTableDeletedFields count="4">
      <deletedField name="Column2"/>
      <deletedField name="Column3"/>
      <deletedField name="Column4"/>
      <deletedField name="Column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2560D5-7101-4246-A7E8-15BF1862EE63}" name="Page001" displayName="Page001" ref="A1:O20" tableType="queryTable" totalsRowShown="0">
  <autoFilter ref="A1:O20" xr:uid="{EB2560D5-7101-4246-A7E8-15BF1862EE63}"/>
  <tableColumns count="15">
    <tableColumn id="1" xr3:uid="{01762E17-93B6-46C1-93D7-08E47D06BC88}" uniqueName="1" name="Kolonne1" queryTableFieldId="1" dataDxfId="14"/>
    <tableColumn id="6" xr3:uid="{FF42DF89-3C86-44D8-B4D5-F758074E08D9}" uniqueName="6" name="Kolonne2" queryTableFieldId="6" dataDxfId="13"/>
    <tableColumn id="7" xr3:uid="{4E94FD89-3D17-420A-93A1-C6A16D871E3F}" uniqueName="7" name="Kolonne3" queryTableFieldId="7" dataDxfId="12"/>
    <tableColumn id="8" xr3:uid="{D2B1DB8D-8CDF-4F11-8F0F-4015B0249376}" uniqueName="8" name="Kolonne4" queryTableFieldId="8" dataDxfId="11"/>
    <tableColumn id="9" xr3:uid="{4422F8D3-669D-42A8-A40F-EB3F37904A79}" uniqueName="9" name="Kolonne5" queryTableFieldId="9" dataDxfId="10"/>
    <tableColumn id="10" xr3:uid="{EC1BD0DD-D187-4515-ACD5-D35D2F802BC3}" uniqueName="10" name="Kolonne6" queryTableFieldId="10" dataDxfId="9"/>
    <tableColumn id="11" xr3:uid="{29705EA9-9DDA-413F-8DB9-D4893D43ADE2}" uniqueName="11" name="Kolonne7" queryTableFieldId="11" dataDxfId="8"/>
    <tableColumn id="12" xr3:uid="{CCBEB828-A945-4584-8623-A212338F6616}" uniqueName="12" name="Kolonne8" queryTableFieldId="12" dataDxfId="7"/>
    <tableColumn id="13" xr3:uid="{F1C482CC-BF9F-4966-BED5-E47B2D1AD3C5}" uniqueName="13" name="Kolonne9" queryTableFieldId="13" dataDxfId="6"/>
    <tableColumn id="18" xr3:uid="{A970D56A-F274-4076-B210-F1C6531E7341}" uniqueName="18" name="Kolonne10" queryTableFieldId="18" dataDxfId="5"/>
    <tableColumn id="17" xr3:uid="{49D0D630-288A-4BC7-9D32-34413391EB22}" uniqueName="17" name="Kolonne11" queryTableFieldId="17" dataDxfId="4"/>
    <tableColumn id="14" xr3:uid="{DE571205-72DB-4198-9B24-7A974C9D9C65}" uniqueName="14" name="Kolonne12" queryTableFieldId="14" dataDxfId="3"/>
    <tableColumn id="15" xr3:uid="{85DA9379-5B9A-4771-BBAC-5E360F2228FB}" uniqueName="15" name="Kolonne13" queryTableFieldId="15" dataDxfId="2"/>
    <tableColumn id="19" xr3:uid="{E392E0AA-EE49-46E6-83CC-E00CA5DE604D}" uniqueName="19" name="Kolonne14" queryTableFieldId="19" dataDxfId="1"/>
    <tableColumn id="16" xr3:uid="{46CAC5A2-9A61-42A4-9D72-383EE4DFFDF2}" uniqueName="16" name="Kolonne15" queryTableFieldId="1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9447A-1903-4F06-9888-334ADBFCDACD}">
  <dimension ref="A1:Q28"/>
  <sheetViews>
    <sheetView tabSelected="1" topLeftCell="A2" workbookViewId="0">
      <pane xSplit="1" topLeftCell="B1" activePane="topRight" state="frozen"/>
      <selection pane="topRight" activeCell="A22" sqref="A22"/>
    </sheetView>
  </sheetViews>
  <sheetFormatPr defaultRowHeight="15" x14ac:dyDescent="0.25"/>
  <cols>
    <col min="1" max="1" width="44.140625" bestFit="1" customWidth="1"/>
    <col min="2" max="2" width="3.85546875" customWidth="1"/>
    <col min="3" max="3" width="12.7109375" customWidth="1"/>
    <col min="4" max="4" width="3.85546875" customWidth="1"/>
    <col min="5" max="5" width="12.7109375" customWidth="1"/>
    <col min="6" max="6" width="3.85546875" customWidth="1"/>
    <col min="7" max="7" width="12.7109375" customWidth="1"/>
    <col min="8" max="8" width="3.85546875" customWidth="1"/>
    <col min="9" max="9" width="12.7109375" customWidth="1"/>
    <col min="10" max="10" width="3.85546875" customWidth="1"/>
    <col min="11" max="11" width="12.7109375" customWidth="1"/>
    <col min="12" max="12" width="3.85546875" customWidth="1"/>
    <col min="13" max="13" width="12.7109375" customWidth="1"/>
    <col min="14" max="14" width="3.85546875" customWidth="1"/>
    <col min="15" max="15" width="12.7109375" customWidth="1"/>
    <col min="16" max="16" width="3.85546875" customWidth="1"/>
    <col min="17" max="17" width="12.7109375" customWidth="1"/>
  </cols>
  <sheetData>
    <row r="1" spans="1:17" hidden="1" x14ac:dyDescent="0.25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</row>
    <row r="2" spans="1:17" x14ac:dyDescent="0.25">
      <c r="N2" s="1"/>
      <c r="P2" s="1"/>
    </row>
    <row r="3" spans="1:17" x14ac:dyDescent="0.25">
      <c r="A3" t="s">
        <v>41</v>
      </c>
      <c r="B3" t="s">
        <v>31</v>
      </c>
      <c r="D3" t="s">
        <v>32</v>
      </c>
      <c r="F3" t="s">
        <v>33</v>
      </c>
      <c r="H3" t="s">
        <v>34</v>
      </c>
      <c r="J3" t="s">
        <v>40</v>
      </c>
      <c r="L3" t="s">
        <v>35</v>
      </c>
      <c r="N3" t="s">
        <v>39</v>
      </c>
    </row>
    <row r="4" spans="1:17" x14ac:dyDescent="0.25">
      <c r="A4" t="s">
        <v>0</v>
      </c>
    </row>
    <row r="5" spans="1:17" x14ac:dyDescent="0.25">
      <c r="A5" t="s">
        <v>1</v>
      </c>
      <c r="B5" t="s">
        <v>2</v>
      </c>
      <c r="C5" s="2">
        <v>68550</v>
      </c>
      <c r="D5" t="s">
        <v>2</v>
      </c>
      <c r="E5" s="2">
        <v>72000</v>
      </c>
      <c r="F5" t="s">
        <v>2</v>
      </c>
      <c r="G5" s="2">
        <v>67550</v>
      </c>
      <c r="H5" t="s">
        <v>2</v>
      </c>
      <c r="I5" s="2">
        <v>70000</v>
      </c>
      <c r="J5" t="s">
        <v>2</v>
      </c>
      <c r="K5" s="2">
        <v>62850</v>
      </c>
      <c r="L5" t="s">
        <v>2</v>
      </c>
      <c r="M5" s="2">
        <v>65000</v>
      </c>
      <c r="N5" t="s">
        <v>2</v>
      </c>
      <c r="O5" s="2">
        <v>62000</v>
      </c>
      <c r="Q5" s="2"/>
    </row>
    <row r="6" spans="1:17" x14ac:dyDescent="0.25">
      <c r="A6" t="s">
        <v>3</v>
      </c>
      <c r="B6" t="s">
        <v>2</v>
      </c>
      <c r="C6" s="2">
        <v>3200</v>
      </c>
      <c r="D6" t="s">
        <v>2</v>
      </c>
      <c r="E6" s="2">
        <v>4500</v>
      </c>
      <c r="F6" t="s">
        <v>2</v>
      </c>
      <c r="G6" s="2">
        <v>1000</v>
      </c>
      <c r="H6" t="s">
        <v>2</v>
      </c>
      <c r="I6" s="2">
        <v>4000</v>
      </c>
      <c r="J6" t="s">
        <v>2</v>
      </c>
      <c r="K6" s="2">
        <v>2700</v>
      </c>
      <c r="L6" t="s">
        <v>2</v>
      </c>
      <c r="M6" s="2">
        <v>1000</v>
      </c>
      <c r="N6" t="s">
        <v>2</v>
      </c>
      <c r="O6" s="2">
        <v>2500</v>
      </c>
      <c r="Q6" s="2"/>
    </row>
    <row r="7" spans="1:17" x14ac:dyDescent="0.25">
      <c r="A7" t="s">
        <v>4</v>
      </c>
      <c r="B7" t="s">
        <v>2</v>
      </c>
      <c r="C7" s="2">
        <v>36700</v>
      </c>
      <c r="D7" t="s">
        <v>2</v>
      </c>
      <c r="E7" s="2">
        <v>40000</v>
      </c>
      <c r="F7" t="s">
        <v>2</v>
      </c>
      <c r="G7" s="2">
        <v>36700</v>
      </c>
      <c r="H7" t="s">
        <v>2</v>
      </c>
      <c r="I7" s="2">
        <v>38000</v>
      </c>
      <c r="J7" t="s">
        <v>2</v>
      </c>
      <c r="K7" s="2">
        <v>35900</v>
      </c>
      <c r="L7" t="s">
        <v>2</v>
      </c>
      <c r="M7" s="2">
        <v>30000</v>
      </c>
      <c r="N7" t="s">
        <v>2</v>
      </c>
      <c r="O7" s="2">
        <v>34500</v>
      </c>
      <c r="Q7" s="2"/>
    </row>
    <row r="8" spans="1:17" x14ac:dyDescent="0.25">
      <c r="A8" t="s">
        <v>5</v>
      </c>
      <c r="B8" t="s">
        <v>2</v>
      </c>
      <c r="C8" s="2">
        <v>1800</v>
      </c>
      <c r="D8" t="s">
        <v>2</v>
      </c>
      <c r="E8" s="2">
        <v>9000</v>
      </c>
      <c r="F8" t="s">
        <v>2</v>
      </c>
      <c r="G8" s="2">
        <v>9537</v>
      </c>
      <c r="H8" t="s">
        <v>2</v>
      </c>
      <c r="I8" s="2">
        <v>2000</v>
      </c>
      <c r="J8" t="s">
        <v>2</v>
      </c>
      <c r="K8" s="2">
        <v>35084</v>
      </c>
      <c r="L8" t="s">
        <v>2</v>
      </c>
      <c r="M8" s="2">
        <v>9000</v>
      </c>
      <c r="N8" t="s">
        <v>2</v>
      </c>
      <c r="O8" s="2">
        <v>2000</v>
      </c>
      <c r="Q8" s="2"/>
    </row>
    <row r="9" spans="1:17" x14ac:dyDescent="0.25">
      <c r="A9" t="s">
        <v>6</v>
      </c>
      <c r="B9" t="s">
        <v>2</v>
      </c>
      <c r="C9" s="2" t="s">
        <v>7</v>
      </c>
      <c r="D9" t="s">
        <v>2</v>
      </c>
      <c r="E9" s="2" t="s">
        <v>7</v>
      </c>
      <c r="F9" t="s">
        <v>2</v>
      </c>
      <c r="G9" s="2">
        <v>160</v>
      </c>
      <c r="H9" t="s">
        <v>2</v>
      </c>
      <c r="I9" s="2" t="s">
        <v>7</v>
      </c>
      <c r="J9" t="s">
        <v>2</v>
      </c>
      <c r="K9">
        <v>963</v>
      </c>
      <c r="L9" t="s">
        <v>2</v>
      </c>
      <c r="M9" s="2">
        <v>150</v>
      </c>
      <c r="N9" t="s">
        <v>2</v>
      </c>
      <c r="O9" s="2">
        <v>950</v>
      </c>
      <c r="Q9" s="2"/>
    </row>
    <row r="10" spans="1:17" x14ac:dyDescent="0.25">
      <c r="A10" t="s">
        <v>8</v>
      </c>
      <c r="B10" t="s">
        <v>2</v>
      </c>
      <c r="C10" s="2">
        <v>4532</v>
      </c>
      <c r="D10" t="s">
        <v>2</v>
      </c>
      <c r="E10" s="2" t="s">
        <v>7</v>
      </c>
      <c r="F10" t="s">
        <v>2</v>
      </c>
      <c r="G10" s="2"/>
      <c r="H10" t="s">
        <v>2</v>
      </c>
      <c r="I10" s="2" t="s">
        <v>7</v>
      </c>
      <c r="J10" t="s">
        <v>2</v>
      </c>
      <c r="K10" s="2">
        <v>0</v>
      </c>
      <c r="L10" t="s">
        <v>2</v>
      </c>
      <c r="M10" s="2" t="s">
        <v>7</v>
      </c>
      <c r="N10" t="s">
        <v>2</v>
      </c>
      <c r="O10" s="2"/>
      <c r="Q10" s="2"/>
    </row>
    <row r="11" spans="1:17" x14ac:dyDescent="0.25">
      <c r="A11" t="s">
        <v>9</v>
      </c>
      <c r="B11" s="2" t="s">
        <v>2</v>
      </c>
      <c r="C11" s="2">
        <f t="shared" ref="C11:K11" si="0">SUM(C5:C10)</f>
        <v>114782</v>
      </c>
      <c r="D11" s="2" t="s">
        <v>2</v>
      </c>
      <c r="E11" s="2">
        <f t="shared" ref="E11:K11" si="1">SUM(E5:E10)</f>
        <v>125500</v>
      </c>
      <c r="F11" s="2" t="s">
        <v>2</v>
      </c>
      <c r="G11" s="2">
        <f t="shared" ref="G11:K11" si="2">SUM(G5:G10)</f>
        <v>114947</v>
      </c>
      <c r="H11" s="2" t="s">
        <v>2</v>
      </c>
      <c r="I11" s="2">
        <f t="shared" ref="I11:K11" si="3">SUM(I5:I10)</f>
        <v>114000</v>
      </c>
      <c r="J11" s="2" t="s">
        <v>2</v>
      </c>
      <c r="K11" s="2">
        <f t="shared" ref="K11:M11" si="4">SUM(K5:K10)</f>
        <v>137497</v>
      </c>
      <c r="L11" s="2" t="s">
        <v>2</v>
      </c>
      <c r="M11" s="2">
        <f t="shared" si="4"/>
        <v>105150</v>
      </c>
      <c r="N11" s="2" t="s">
        <v>2</v>
      </c>
      <c r="O11" s="2">
        <f>SUM(O5:O10)</f>
        <v>101950</v>
      </c>
      <c r="P11" s="2"/>
      <c r="Q11" s="2"/>
    </row>
    <row r="12" spans="1:17" x14ac:dyDescent="0.25">
      <c r="A12" t="s">
        <v>38</v>
      </c>
      <c r="J12" s="1"/>
      <c r="N12" s="1"/>
      <c r="P12" s="1"/>
    </row>
    <row r="13" spans="1:17" x14ac:dyDescent="0.25">
      <c r="A13" t="s">
        <v>37</v>
      </c>
      <c r="B13" t="s">
        <v>2</v>
      </c>
      <c r="C13" s="2">
        <v>34869</v>
      </c>
      <c r="D13" t="s">
        <v>2</v>
      </c>
      <c r="E13" s="2">
        <v>40000</v>
      </c>
      <c r="F13" t="s">
        <v>2</v>
      </c>
      <c r="G13" s="2">
        <v>56651</v>
      </c>
      <c r="H13" t="s">
        <v>2</v>
      </c>
      <c r="I13" s="2">
        <v>40000</v>
      </c>
      <c r="J13" t="s">
        <v>2</v>
      </c>
      <c r="K13" s="2">
        <v>44197</v>
      </c>
      <c r="L13" t="s">
        <v>2</v>
      </c>
      <c r="M13" s="2">
        <v>58000</v>
      </c>
      <c r="N13" t="s">
        <v>2</v>
      </c>
      <c r="O13" s="2">
        <v>46000</v>
      </c>
      <c r="Q13" s="2"/>
    </row>
    <row r="14" spans="1:17" x14ac:dyDescent="0.25">
      <c r="A14" t="s">
        <v>10</v>
      </c>
      <c r="B14" t="s">
        <v>2</v>
      </c>
      <c r="C14" s="2" t="s">
        <v>7</v>
      </c>
      <c r="D14" t="s">
        <v>2</v>
      </c>
      <c r="E14" s="2">
        <v>15000</v>
      </c>
      <c r="F14" t="s">
        <v>2</v>
      </c>
      <c r="G14" s="2">
        <v>23508</v>
      </c>
      <c r="H14" t="s">
        <v>2</v>
      </c>
      <c r="I14" s="2">
        <v>15000</v>
      </c>
      <c r="J14" t="s">
        <v>2</v>
      </c>
      <c r="K14" s="2">
        <v>-13198</v>
      </c>
      <c r="L14" t="s">
        <v>2</v>
      </c>
      <c r="M14" s="2">
        <v>20000</v>
      </c>
      <c r="N14" t="s">
        <v>2</v>
      </c>
      <c r="O14" s="2">
        <v>25000</v>
      </c>
      <c r="Q14" s="2"/>
    </row>
    <row r="15" spans="1:17" x14ac:dyDescent="0.25">
      <c r="A15" t="s">
        <v>11</v>
      </c>
      <c r="B15" t="s">
        <v>2</v>
      </c>
      <c r="C15" s="2">
        <v>6248</v>
      </c>
      <c r="D15" t="s">
        <v>2</v>
      </c>
      <c r="E15" s="2">
        <v>4000</v>
      </c>
      <c r="F15" t="s">
        <v>2</v>
      </c>
      <c r="G15" s="2">
        <v>3350</v>
      </c>
      <c r="H15" t="s">
        <v>2</v>
      </c>
      <c r="I15" s="2">
        <v>8000</v>
      </c>
      <c r="J15" t="s">
        <v>2</v>
      </c>
      <c r="K15" s="2">
        <v>2693</v>
      </c>
      <c r="L15" t="s">
        <v>2</v>
      </c>
      <c r="M15" s="2">
        <v>4000</v>
      </c>
      <c r="N15" t="s">
        <v>2</v>
      </c>
      <c r="O15" s="2">
        <v>2800</v>
      </c>
      <c r="Q15" s="2"/>
    </row>
    <row r="16" spans="1:17" x14ac:dyDescent="0.25">
      <c r="A16" t="s">
        <v>12</v>
      </c>
      <c r="B16" t="s">
        <v>2</v>
      </c>
      <c r="C16" s="2">
        <v>12996</v>
      </c>
      <c r="D16" t="s">
        <v>2</v>
      </c>
      <c r="E16" s="2">
        <v>15000</v>
      </c>
      <c r="F16" t="s">
        <v>2</v>
      </c>
      <c r="G16" s="2">
        <v>17288</v>
      </c>
      <c r="H16" t="s">
        <v>2</v>
      </c>
      <c r="I16" s="2">
        <v>15000</v>
      </c>
      <c r="J16" t="s">
        <v>2</v>
      </c>
      <c r="K16" s="2">
        <v>13006</v>
      </c>
      <c r="L16" t="s">
        <v>2</v>
      </c>
      <c r="M16" s="2">
        <v>15000</v>
      </c>
      <c r="N16" t="s">
        <v>2</v>
      </c>
      <c r="O16" s="2">
        <v>15000</v>
      </c>
      <c r="Q16" s="2"/>
    </row>
    <row r="17" spans="1:17" x14ac:dyDescent="0.25">
      <c r="A17" t="s">
        <v>13</v>
      </c>
      <c r="B17" t="s">
        <v>2</v>
      </c>
      <c r="C17" s="2">
        <v>3600</v>
      </c>
      <c r="D17" t="s">
        <v>2</v>
      </c>
      <c r="E17" s="2">
        <v>5000</v>
      </c>
      <c r="F17" t="s">
        <v>2</v>
      </c>
      <c r="G17" s="2">
        <v>16507</v>
      </c>
      <c r="H17" t="s">
        <v>2</v>
      </c>
      <c r="I17" s="2">
        <v>5000</v>
      </c>
      <c r="J17" t="s">
        <v>2</v>
      </c>
      <c r="K17" s="2">
        <v>16041</v>
      </c>
      <c r="L17" t="s">
        <v>2</v>
      </c>
      <c r="M17" s="2">
        <v>8000</v>
      </c>
      <c r="N17" t="s">
        <v>2</v>
      </c>
      <c r="O17" s="2">
        <v>10000</v>
      </c>
      <c r="Q17" s="2"/>
    </row>
    <row r="18" spans="1:17" x14ac:dyDescent="0.25">
      <c r="A18" t="s">
        <v>14</v>
      </c>
      <c r="B18" t="s">
        <v>2</v>
      </c>
      <c r="C18" s="2">
        <v>2590</v>
      </c>
      <c r="D18" t="s">
        <v>2</v>
      </c>
      <c r="E18" s="2">
        <v>100000</v>
      </c>
      <c r="F18" t="s">
        <v>2</v>
      </c>
      <c r="G18" s="2"/>
      <c r="H18" t="s">
        <v>2</v>
      </c>
      <c r="I18" s="2">
        <v>80000</v>
      </c>
      <c r="J18" t="s">
        <v>2</v>
      </c>
      <c r="K18" s="2"/>
      <c r="L18" t="s">
        <v>2</v>
      </c>
      <c r="M18" s="2">
        <v>30000</v>
      </c>
      <c r="N18" t="s">
        <v>2</v>
      </c>
      <c r="O18" s="2"/>
      <c r="Q18" s="2"/>
    </row>
    <row r="19" spans="1:17" x14ac:dyDescent="0.25">
      <c r="A19" t="s">
        <v>9</v>
      </c>
      <c r="B19" s="2" t="s">
        <v>2</v>
      </c>
      <c r="C19" s="2">
        <f t="shared" ref="C19:K19" si="5">SUM(C13:C18)</f>
        <v>60303</v>
      </c>
      <c r="D19" s="2" t="s">
        <v>2</v>
      </c>
      <c r="E19" s="2">
        <f t="shared" ref="E19:K19" si="6">SUM(E13:E18)</f>
        <v>179000</v>
      </c>
      <c r="F19" s="2" t="s">
        <v>2</v>
      </c>
      <c r="G19" s="2">
        <f t="shared" ref="G19:K19" si="7">SUM(G13:G18)</f>
        <v>117304</v>
      </c>
      <c r="H19" s="2" t="s">
        <v>2</v>
      </c>
      <c r="I19" s="2">
        <f t="shared" ref="I19:K19" si="8">SUM(I13:I18)</f>
        <v>163000</v>
      </c>
      <c r="J19" s="2" t="s">
        <v>2</v>
      </c>
      <c r="K19" s="2">
        <f t="shared" ref="K19:M19" si="9">SUM(K13:K18)</f>
        <v>62739</v>
      </c>
      <c r="L19" s="2" t="s">
        <v>2</v>
      </c>
      <c r="M19" s="2">
        <f t="shared" si="9"/>
        <v>135000</v>
      </c>
      <c r="N19" s="2" t="s">
        <v>2</v>
      </c>
      <c r="O19" s="2">
        <f>SUM(O13:O18)</f>
        <v>98800</v>
      </c>
      <c r="P19" s="2"/>
      <c r="Q19" s="2"/>
    </row>
    <row r="20" spans="1:17" x14ac:dyDescent="0.25">
      <c r="A20" t="s">
        <v>15</v>
      </c>
      <c r="B20" s="2" t="s">
        <v>2</v>
      </c>
      <c r="C20" s="2">
        <f t="shared" ref="C20:K20" si="10">C11-C19</f>
        <v>54479</v>
      </c>
      <c r="D20" s="2" t="s">
        <v>2</v>
      </c>
      <c r="E20" s="2">
        <f t="shared" ref="E20:K20" si="11">E11-E19</f>
        <v>-53500</v>
      </c>
      <c r="F20" s="2" t="s">
        <v>2</v>
      </c>
      <c r="G20" s="2">
        <f t="shared" ref="G20:K20" si="12">G11-G19</f>
        <v>-2357</v>
      </c>
      <c r="H20" s="2" t="s">
        <v>2</v>
      </c>
      <c r="I20" s="2">
        <f t="shared" ref="I20:K20" si="13">I11-I19</f>
        <v>-49000</v>
      </c>
      <c r="J20" s="2" t="s">
        <v>2</v>
      </c>
      <c r="K20" s="2">
        <f t="shared" ref="K20:M20" si="14">K11-K19</f>
        <v>74758</v>
      </c>
      <c r="L20" s="2" t="s">
        <v>2</v>
      </c>
      <c r="M20" s="2">
        <f t="shared" si="14"/>
        <v>-29850</v>
      </c>
      <c r="N20" s="2" t="s">
        <v>2</v>
      </c>
      <c r="O20" s="2">
        <f>O11-O19</f>
        <v>3150</v>
      </c>
      <c r="P20" s="2"/>
      <c r="Q20" s="2"/>
    </row>
    <row r="28" spans="1:17" x14ac:dyDescent="0.25">
      <c r="E28" t="s">
        <v>36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CA752-D989-4AEC-B330-BD4C62084AA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7B8E02-6128-42AF-B3B8-00930E1F36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Page001</vt:lpstr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 Hersom</dc:creator>
  <cp:lastModifiedBy>Mariann Hersom</cp:lastModifiedBy>
  <cp:lastPrinted>2024-07-03T13:57:03Z</cp:lastPrinted>
  <dcterms:created xsi:type="dcterms:W3CDTF">2024-05-31T10:37:51Z</dcterms:created>
  <dcterms:modified xsi:type="dcterms:W3CDTF">2025-04-23T11:51:51Z</dcterms:modified>
</cp:coreProperties>
</file>